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BECEB64F-836C-412E-BD51-9041F610F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kārta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12" i="2"/>
  <c r="F65" i="2" l="1"/>
  <c r="D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64" i="2" s="1"/>
  <c r="E12" i="2"/>
  <c r="F64" i="2" l="1"/>
  <c r="F66" i="2" s="1"/>
  <c r="F67" i="2" l="1"/>
  <c r="F68" i="2" s="1"/>
</calcChain>
</file>

<file path=xl/sharedStrings.xml><?xml version="1.0" encoding="utf-8"?>
<sst xmlns="http://schemas.openxmlformats.org/spreadsheetml/2006/main" count="135" uniqueCount="96">
  <si>
    <t>(balstoties uz 2020.g. izmaksām), saskaņā ar MK noteikumiem nr.97</t>
  </si>
  <si>
    <t>APSTIPRINU:</t>
  </si>
  <si>
    <t>Jelgavas Tehnikuma</t>
  </si>
  <si>
    <t>direktore ___________ J.Rudzīte</t>
  </si>
  <si>
    <r>
      <t xml:space="preserve">Pulkveža Oskara Kalpaka ielā 37, Jelgavā - </t>
    </r>
    <r>
      <rPr>
        <b/>
        <sz val="10"/>
        <rFont val="Times New Roman"/>
        <family val="1"/>
        <charset val="186"/>
      </rPr>
      <t>kustāmā manta-virtuves aprīkojums</t>
    </r>
    <r>
      <rPr>
        <vertAlign val="superscript"/>
        <sz val="10"/>
        <rFont val="Times New Roman"/>
        <family val="1"/>
        <charset val="186"/>
      </rPr>
      <t>,</t>
    </r>
  </si>
  <si>
    <t>Virtuves aprīkojums Jelgavas Tehnikumā</t>
  </si>
  <si>
    <t>Kartītes 
numurs</t>
  </si>
  <si>
    <t>Nosaukums</t>
  </si>
  <si>
    <t>Iegādes 
datums</t>
  </si>
  <si>
    <t>Nolietojamā 
vērtība</t>
  </si>
  <si>
    <t>Aprēķinātais 
nolietojums gadā</t>
  </si>
  <si>
    <t>Aprēķinātais 
nolietojums mēnesī</t>
  </si>
  <si>
    <t>Skaits 
gr.uzsk.</t>
  </si>
  <si>
    <t>61299-311</t>
  </si>
  <si>
    <t>Ledusskapis SAGI modelis HD 70</t>
  </si>
  <si>
    <t>61305-311</t>
  </si>
  <si>
    <t>Saldētava SAGI modelis HD 70B</t>
  </si>
  <si>
    <t>61308-311</t>
  </si>
  <si>
    <t>Elektriskā plīts ar 6 sildvirsmām BERTOS modelis E7PQ6M</t>
  </si>
  <si>
    <t>61480-311</t>
  </si>
  <si>
    <t>Kupola trauku mazgājamā mašīna Elektrolux MOD.NHT8G</t>
  </si>
  <si>
    <t>61810-311</t>
  </si>
  <si>
    <t>Siltais marmīts Novameta UVVM3-108</t>
  </si>
  <si>
    <t>61811-311</t>
  </si>
  <si>
    <t>61823-311</t>
  </si>
  <si>
    <t>Sadales lete Novameta ZL 14-5500</t>
  </si>
  <si>
    <t>61845-311</t>
  </si>
  <si>
    <t>Vitrīna konditorijas izstrādājumiem INDE TEK CDDDH-1-CH1</t>
  </si>
  <si>
    <t>62081-311</t>
  </si>
  <si>
    <t>Skapītis garderobes  ar 2 sekcijām 800*500*1800</t>
  </si>
  <si>
    <t>62089-311</t>
  </si>
  <si>
    <t>Ratiņi 16 paplātēm VTT 16 660*400*1700</t>
  </si>
  <si>
    <t>62090-311</t>
  </si>
  <si>
    <t>62091-311</t>
  </si>
  <si>
    <t>Galds ar plauktu un izlietni 2000*700*900* DPO-PLV</t>
  </si>
  <si>
    <t>62092-311</t>
  </si>
  <si>
    <t>Darba galds 2000*700*900 DPO-PLV</t>
  </si>
  <si>
    <t>62093-311</t>
  </si>
  <si>
    <t>Darba galds ar izlietni 2000*600*900 DPO-PLV</t>
  </si>
  <si>
    <t>62094-311</t>
  </si>
  <si>
    <t>Darba galds ar2  izlietni 2016*700*900 DPO-PLV</t>
  </si>
  <si>
    <t>62098-311</t>
  </si>
  <si>
    <t>Darba galds ar izlietni 1400*700*900 DPO-PLV</t>
  </si>
  <si>
    <t>62100-311</t>
  </si>
  <si>
    <t>62111-311</t>
  </si>
  <si>
    <t>Sastatne ar 4 plauktiem STL4 1300*700*1800MM</t>
  </si>
  <si>
    <t>62115-311</t>
  </si>
  <si>
    <t>Sastatne ar 4 plauktiem STL4 1500*500*1800MM</t>
  </si>
  <si>
    <t>62123-311</t>
  </si>
  <si>
    <t>Sastatne ar 4 plauktiem SRM4 11860*500*1800MM</t>
  </si>
  <si>
    <t>62124-311</t>
  </si>
  <si>
    <t>Sastatne ar 4 plauktiem STL4 2000*500*1800mm</t>
  </si>
  <si>
    <t>62125-311</t>
  </si>
  <si>
    <t>Sastatne ar 4 plauktiem STL4 2000*600*1800MM</t>
  </si>
  <si>
    <t>61300-311</t>
  </si>
  <si>
    <t>61479-311</t>
  </si>
  <si>
    <t>Elektriskā dziļā panna cepšanai Elektrolux MOD E 7BREHMNFX</t>
  </si>
  <si>
    <t>62126-311</t>
  </si>
  <si>
    <t>61306-311</t>
  </si>
  <si>
    <t>Elektriskā gastronomijas krāsns Convotherm modelis C4eT 6.10 ES</t>
  </si>
  <si>
    <t>30.11.2015.</t>
  </si>
  <si>
    <t>61807-311</t>
  </si>
  <si>
    <t>Mikseris SIRMAN Plutone 7</t>
  </si>
  <si>
    <t>61818-311</t>
  </si>
  <si>
    <t>Dārzeņu smalcināmā mašīna SIRMAN TN2 inox</t>
  </si>
  <si>
    <t>61481-311</t>
  </si>
  <si>
    <t>Aukstuma vitrīna Elektrolux mod. DI3ROD</t>
  </si>
  <si>
    <t>62080-311</t>
  </si>
  <si>
    <t>61844-311</t>
  </si>
  <si>
    <t>Saliekamā aukstuma kamera MISA KLM 28-20+FB 16G</t>
  </si>
  <si>
    <t>61817-311</t>
  </si>
  <si>
    <t>Gaļas maļamā mašīna FAMA TS12</t>
  </si>
  <si>
    <t>61303-311</t>
  </si>
  <si>
    <t>Ledusskapis SAGI HD 70</t>
  </si>
  <si>
    <t>61310-311</t>
  </si>
  <si>
    <t>61304-311</t>
  </si>
  <si>
    <t>61309-311</t>
  </si>
  <si>
    <t>Elektriskā cepamā virsma BERTONS modelis E7FM8M-2</t>
  </si>
  <si>
    <t>Darba galds ar plauktu 1400*700*900 3gb</t>
  </si>
  <si>
    <t>Darba galds ar plauktu 1500*700*900</t>
  </si>
  <si>
    <t>Sienas plaukts 1500*300*333 LSL1 2GB</t>
  </si>
  <si>
    <t>Nerūsējoša tērauda sastatne 1860/510/1800</t>
  </si>
  <si>
    <t>Nerūsējoša tērauda sastatne 960/500/1800</t>
  </si>
  <si>
    <t>Nerūsējoša tērauda sastatne 1260/500/1800</t>
  </si>
  <si>
    <t>Nerūsējoša tērauda sastatne 960/510/1800</t>
  </si>
  <si>
    <t>Galds pēc trauku mazgāšanas 700*700*888</t>
  </si>
  <si>
    <t>Darba galds ar plauktu 900*700*900</t>
  </si>
  <si>
    <t>Sastatne ar 4 plauktiem SRM4 1560*500*1800mm  2gb</t>
  </si>
  <si>
    <t>Sienas plaukts 1300*300*333 LSL1</t>
  </si>
  <si>
    <t>Sienas plaukts 2000*300*333 LSL1 2GB</t>
  </si>
  <si>
    <t>Darba galds ar plauktu 1300*700*900</t>
  </si>
  <si>
    <t>Kopā:</t>
  </si>
  <si>
    <t>apdrošināšana mēnesī</t>
  </si>
  <si>
    <t>PVN 21%</t>
  </si>
  <si>
    <t>Galvenā grāmatvede Daiga Rodze</t>
  </si>
  <si>
    <t>2021.gada 26.augustā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</si>
</sst>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."/>
    <numFmt numFmtId="165" formatCode="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11.5"/>
      <name val="Times New Roman"/>
      <family val="1"/>
      <charset val="186"/>
    </font>
    <font>
      <sz val="11.5"/>
      <color theme="1"/>
      <name val="Times New Roman"/>
      <family val="1"/>
      <charset val="186"/>
    </font>
    <font>
      <sz val="11.5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2.5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3" borderId="2" xfId="0" applyFont="1" applyFill="1" applyBorder="1" applyAlignment="1">
      <alignment wrapText="1"/>
    </xf>
    <xf numFmtId="164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2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65" fontId="1" fillId="0" borderId="2" xfId="0" applyNumberFormat="1" applyFont="1" applyFill="1" applyBorder="1"/>
    <xf numFmtId="0" fontId="1" fillId="0" borderId="0" xfId="0" applyFont="1" applyFill="1"/>
    <xf numFmtId="0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11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2" fontId="1" fillId="0" borderId="0" xfId="0" applyNumberFormat="1" applyFont="1"/>
    <xf numFmtId="165" fontId="11" fillId="0" borderId="0" xfId="0" applyNumberFormat="1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1F2C-0050-4260-A02B-3D0C49DF6112}">
  <dimension ref="A1:G69"/>
  <sheetViews>
    <sheetView tabSelected="1" topLeftCell="A46" workbookViewId="0">
      <selection activeCell="N17" sqref="N17"/>
    </sheetView>
  </sheetViews>
  <sheetFormatPr defaultColWidth="9.140625" defaultRowHeight="12" x14ac:dyDescent="0.2"/>
  <cols>
    <col min="1" max="1" width="9.28515625" style="1" customWidth="1"/>
    <col min="2" max="2" width="43.85546875" style="2" customWidth="1"/>
    <col min="3" max="3" width="9.85546875" style="2" customWidth="1"/>
    <col min="4" max="6" width="11.85546875" style="2" customWidth="1"/>
    <col min="7" max="7" width="8.28515625" style="2" customWidth="1"/>
    <col min="8" max="16384" width="9.140625" style="2"/>
  </cols>
  <sheetData>
    <row r="1" spans="1:7" ht="15" x14ac:dyDescent="0.25">
      <c r="E1" s="3" t="s">
        <v>1</v>
      </c>
      <c r="F1" s="4"/>
      <c r="G1" s="4"/>
    </row>
    <row r="2" spans="1:7" ht="15" x14ac:dyDescent="0.25">
      <c r="E2" s="5" t="s">
        <v>2</v>
      </c>
      <c r="F2" s="4"/>
      <c r="G2" s="4"/>
    </row>
    <row r="3" spans="1:7" ht="15" x14ac:dyDescent="0.25">
      <c r="E3" s="5" t="s">
        <v>3</v>
      </c>
      <c r="F3" s="4"/>
      <c r="G3" s="4"/>
    </row>
    <row r="4" spans="1:7" ht="15" x14ac:dyDescent="0.25">
      <c r="E4" s="5" t="s">
        <v>95</v>
      </c>
      <c r="F4" s="4"/>
      <c r="G4" s="4"/>
    </row>
    <row r="5" spans="1:7" ht="15.75" x14ac:dyDescent="0.25">
      <c r="D5" s="6"/>
      <c r="E5" s="6"/>
      <c r="F5" s="7"/>
    </row>
    <row r="6" spans="1:7" ht="15.75" x14ac:dyDescent="0.2">
      <c r="A6" s="8" t="s">
        <v>4</v>
      </c>
      <c r="B6" s="8"/>
      <c r="D6" s="8"/>
      <c r="E6" s="8"/>
    </row>
    <row r="7" spans="1:7" ht="12.75" x14ac:dyDescent="0.2">
      <c r="A7" s="8" t="s">
        <v>0</v>
      </c>
      <c r="B7" s="8"/>
      <c r="D7" s="8"/>
      <c r="E7" s="8"/>
    </row>
    <row r="8" spans="1:7" ht="12.75" x14ac:dyDescent="0.2">
      <c r="D8" s="8"/>
      <c r="E8" s="8"/>
    </row>
    <row r="9" spans="1:7" ht="16.5" x14ac:dyDescent="0.25">
      <c r="A9" s="32" t="s">
        <v>5</v>
      </c>
      <c r="B9" s="32"/>
      <c r="C9" s="32"/>
      <c r="D9" s="32"/>
      <c r="E9" s="32"/>
      <c r="F9" s="32"/>
      <c r="G9" s="32"/>
    </row>
    <row r="11" spans="1:7" ht="36" x14ac:dyDescent="0.2">
      <c r="A11" s="9" t="s">
        <v>6</v>
      </c>
      <c r="B11" s="10" t="s">
        <v>7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</row>
    <row r="12" spans="1:7" s="16" customFormat="1" x14ac:dyDescent="0.2">
      <c r="A12" s="11" t="s">
        <v>13</v>
      </c>
      <c r="B12" s="12" t="s">
        <v>14</v>
      </c>
      <c r="C12" s="13">
        <v>42338</v>
      </c>
      <c r="D12" s="14">
        <v>1881.55</v>
      </c>
      <c r="E12" s="14">
        <f>D12*0.1</f>
        <v>188.155</v>
      </c>
      <c r="F12" s="14">
        <f>(E12/12-(E12/12*0.2))</f>
        <v>12.543666666666667</v>
      </c>
      <c r="G12" s="15">
        <v>1</v>
      </c>
    </row>
    <row r="13" spans="1:7" s="16" customFormat="1" x14ac:dyDescent="0.2">
      <c r="A13" s="11" t="s">
        <v>15</v>
      </c>
      <c r="B13" s="12" t="s">
        <v>16</v>
      </c>
      <c r="C13" s="13">
        <v>42338</v>
      </c>
      <c r="D13" s="14">
        <v>2165.9</v>
      </c>
      <c r="E13" s="14">
        <f t="shared" ref="E13:E63" si="0">D13*0.1</f>
        <v>216.59000000000003</v>
      </c>
      <c r="F13" s="14">
        <f t="shared" ref="F13:F63" si="1">(E13/12-(E13/12*0.2))</f>
        <v>14.439333333333334</v>
      </c>
      <c r="G13" s="15">
        <v>1</v>
      </c>
    </row>
    <row r="14" spans="1:7" s="16" customFormat="1" ht="24" x14ac:dyDescent="0.2">
      <c r="A14" s="11" t="s">
        <v>17</v>
      </c>
      <c r="B14" s="12" t="s">
        <v>18</v>
      </c>
      <c r="C14" s="13">
        <v>42338</v>
      </c>
      <c r="D14" s="14">
        <v>3859.9</v>
      </c>
      <c r="E14" s="14">
        <f t="shared" si="0"/>
        <v>385.99</v>
      </c>
      <c r="F14" s="14">
        <f t="shared" si="1"/>
        <v>25.732666666666667</v>
      </c>
      <c r="G14" s="15">
        <v>1</v>
      </c>
    </row>
    <row r="15" spans="1:7" s="16" customFormat="1" x14ac:dyDescent="0.2">
      <c r="A15" s="11" t="s">
        <v>19</v>
      </c>
      <c r="B15" s="12" t="s">
        <v>20</v>
      </c>
      <c r="C15" s="13">
        <v>42338</v>
      </c>
      <c r="D15" s="14">
        <v>4694.8</v>
      </c>
      <c r="E15" s="14">
        <f t="shared" si="0"/>
        <v>469.48</v>
      </c>
      <c r="F15" s="14">
        <f t="shared" si="1"/>
        <v>31.298666666666669</v>
      </c>
      <c r="G15" s="15">
        <v>1</v>
      </c>
    </row>
    <row r="16" spans="1:7" s="16" customFormat="1" x14ac:dyDescent="0.2">
      <c r="A16" s="11" t="s">
        <v>21</v>
      </c>
      <c r="B16" s="12" t="s">
        <v>22</v>
      </c>
      <c r="C16" s="13">
        <v>42338</v>
      </c>
      <c r="D16" s="14">
        <v>1485.88</v>
      </c>
      <c r="E16" s="14">
        <f t="shared" si="0"/>
        <v>148.58800000000002</v>
      </c>
      <c r="F16" s="14">
        <f t="shared" si="1"/>
        <v>9.9058666666666682</v>
      </c>
      <c r="G16" s="15">
        <v>1</v>
      </c>
    </row>
    <row r="17" spans="1:7" s="16" customFormat="1" x14ac:dyDescent="0.2">
      <c r="A17" s="11" t="s">
        <v>23</v>
      </c>
      <c r="B17" s="12" t="s">
        <v>22</v>
      </c>
      <c r="C17" s="13">
        <v>42338</v>
      </c>
      <c r="D17" s="14">
        <v>1485.88</v>
      </c>
      <c r="E17" s="14">
        <f t="shared" si="0"/>
        <v>148.58800000000002</v>
      </c>
      <c r="F17" s="14">
        <f t="shared" si="1"/>
        <v>9.9058666666666682</v>
      </c>
      <c r="G17" s="15">
        <v>1</v>
      </c>
    </row>
    <row r="18" spans="1:7" s="16" customFormat="1" x14ac:dyDescent="0.2">
      <c r="A18" s="11" t="s">
        <v>24</v>
      </c>
      <c r="B18" s="12" t="s">
        <v>25</v>
      </c>
      <c r="C18" s="13">
        <v>42338</v>
      </c>
      <c r="D18" s="14">
        <v>10708.5</v>
      </c>
      <c r="E18" s="14">
        <f t="shared" si="0"/>
        <v>1070.8500000000001</v>
      </c>
      <c r="F18" s="14">
        <f t="shared" si="1"/>
        <v>71.390000000000015</v>
      </c>
      <c r="G18" s="15">
        <v>1</v>
      </c>
    </row>
    <row r="19" spans="1:7" s="16" customFormat="1" ht="24" x14ac:dyDescent="0.2">
      <c r="A19" s="17" t="s">
        <v>26</v>
      </c>
      <c r="B19" s="12" t="s">
        <v>27</v>
      </c>
      <c r="C19" s="18">
        <v>42338</v>
      </c>
      <c r="D19" s="19">
        <v>4585.8999999999996</v>
      </c>
      <c r="E19" s="19">
        <f t="shared" si="0"/>
        <v>458.59</v>
      </c>
      <c r="F19" s="14">
        <f t="shared" si="1"/>
        <v>30.572666666666663</v>
      </c>
      <c r="G19" s="20">
        <v>1</v>
      </c>
    </row>
    <row r="20" spans="1:7" s="16" customFormat="1" x14ac:dyDescent="0.2">
      <c r="A20" s="11" t="s">
        <v>28</v>
      </c>
      <c r="B20" s="12" t="s">
        <v>29</v>
      </c>
      <c r="C20" s="13">
        <v>42338</v>
      </c>
      <c r="D20" s="14">
        <v>216.3</v>
      </c>
      <c r="E20" s="14">
        <f t="shared" si="0"/>
        <v>21.630000000000003</v>
      </c>
      <c r="F20" s="14">
        <f t="shared" si="1"/>
        <v>1.4420000000000002</v>
      </c>
      <c r="G20" s="15">
        <v>1</v>
      </c>
    </row>
    <row r="21" spans="1:7" s="16" customFormat="1" x14ac:dyDescent="0.2">
      <c r="A21" s="11" t="s">
        <v>30</v>
      </c>
      <c r="B21" s="12" t="s">
        <v>31</v>
      </c>
      <c r="C21" s="13">
        <v>42338</v>
      </c>
      <c r="D21" s="14">
        <v>218.59</v>
      </c>
      <c r="E21" s="14">
        <f t="shared" si="0"/>
        <v>21.859000000000002</v>
      </c>
      <c r="F21" s="14">
        <f t="shared" si="1"/>
        <v>1.4572666666666669</v>
      </c>
      <c r="G21" s="15">
        <v>1</v>
      </c>
    </row>
    <row r="22" spans="1:7" s="16" customFormat="1" x14ac:dyDescent="0.2">
      <c r="A22" s="11" t="s">
        <v>32</v>
      </c>
      <c r="B22" s="12" t="s">
        <v>31</v>
      </c>
      <c r="C22" s="13">
        <v>42338</v>
      </c>
      <c r="D22" s="14">
        <v>218.59</v>
      </c>
      <c r="E22" s="14">
        <v>21.859000000000002</v>
      </c>
      <c r="F22" s="14">
        <f t="shared" si="1"/>
        <v>1.4572666666666669</v>
      </c>
      <c r="G22" s="15">
        <v>1</v>
      </c>
    </row>
    <row r="23" spans="1:7" s="16" customFormat="1" x14ac:dyDescent="0.2">
      <c r="A23" s="11" t="s">
        <v>33</v>
      </c>
      <c r="B23" s="12" t="s">
        <v>34</v>
      </c>
      <c r="C23" s="13">
        <v>42338</v>
      </c>
      <c r="D23" s="14">
        <v>353.5</v>
      </c>
      <c r="E23" s="14">
        <f t="shared" si="0"/>
        <v>35.35</v>
      </c>
      <c r="F23" s="14">
        <f t="shared" si="1"/>
        <v>2.3566666666666665</v>
      </c>
      <c r="G23" s="15">
        <v>1</v>
      </c>
    </row>
    <row r="24" spans="1:7" s="16" customFormat="1" x14ac:dyDescent="0.2">
      <c r="A24" s="11" t="s">
        <v>35</v>
      </c>
      <c r="B24" s="12" t="s">
        <v>36</v>
      </c>
      <c r="C24" s="13">
        <v>42338</v>
      </c>
      <c r="D24" s="14">
        <v>221.74</v>
      </c>
      <c r="E24" s="14">
        <f t="shared" si="0"/>
        <v>22.174000000000003</v>
      </c>
      <c r="F24" s="14">
        <f t="shared" si="1"/>
        <v>1.4782666666666668</v>
      </c>
      <c r="G24" s="15">
        <v>1</v>
      </c>
    </row>
    <row r="25" spans="1:7" s="16" customFormat="1" x14ac:dyDescent="0.2">
      <c r="A25" s="11" t="s">
        <v>37</v>
      </c>
      <c r="B25" s="12" t="s">
        <v>38</v>
      </c>
      <c r="C25" s="13">
        <v>42338</v>
      </c>
      <c r="D25" s="14">
        <v>330.6</v>
      </c>
      <c r="E25" s="14">
        <f t="shared" si="0"/>
        <v>33.06</v>
      </c>
      <c r="F25" s="14">
        <f t="shared" si="1"/>
        <v>2.2040000000000002</v>
      </c>
      <c r="G25" s="15">
        <v>1</v>
      </c>
    </row>
    <row r="26" spans="1:7" s="16" customFormat="1" x14ac:dyDescent="0.2">
      <c r="A26" s="11" t="s">
        <v>39</v>
      </c>
      <c r="B26" s="12" t="s">
        <v>40</v>
      </c>
      <c r="C26" s="13">
        <v>42338</v>
      </c>
      <c r="D26" s="14">
        <v>425.1</v>
      </c>
      <c r="E26" s="14">
        <f t="shared" si="0"/>
        <v>42.510000000000005</v>
      </c>
      <c r="F26" s="14">
        <f t="shared" si="1"/>
        <v>2.8340000000000005</v>
      </c>
      <c r="G26" s="15">
        <v>1</v>
      </c>
    </row>
    <row r="27" spans="1:7" s="16" customFormat="1" x14ac:dyDescent="0.2">
      <c r="A27" s="11" t="s">
        <v>41</v>
      </c>
      <c r="B27" s="12" t="s">
        <v>42</v>
      </c>
      <c r="C27" s="13">
        <v>42338</v>
      </c>
      <c r="D27" s="14">
        <v>299.67</v>
      </c>
      <c r="E27" s="14">
        <f t="shared" si="0"/>
        <v>29.967000000000002</v>
      </c>
      <c r="F27" s="14">
        <f t="shared" si="1"/>
        <v>1.9978000000000002</v>
      </c>
      <c r="G27" s="15">
        <v>1</v>
      </c>
    </row>
    <row r="28" spans="1:7" s="16" customFormat="1" x14ac:dyDescent="0.2">
      <c r="A28" s="11" t="s">
        <v>43</v>
      </c>
      <c r="B28" s="12" t="s">
        <v>36</v>
      </c>
      <c r="C28" s="13">
        <v>42338</v>
      </c>
      <c r="D28" s="14">
        <v>221.74</v>
      </c>
      <c r="E28" s="14">
        <f t="shared" si="0"/>
        <v>22.174000000000003</v>
      </c>
      <c r="F28" s="14">
        <f t="shared" si="1"/>
        <v>1.4782666666666668</v>
      </c>
      <c r="G28" s="15">
        <v>1</v>
      </c>
    </row>
    <row r="29" spans="1:7" s="16" customFormat="1" x14ac:dyDescent="0.2">
      <c r="A29" s="11" t="s">
        <v>44</v>
      </c>
      <c r="B29" s="12" t="s">
        <v>45</v>
      </c>
      <c r="C29" s="13">
        <v>42338</v>
      </c>
      <c r="D29" s="14">
        <v>232.51</v>
      </c>
      <c r="E29" s="14">
        <f t="shared" si="0"/>
        <v>23.251000000000001</v>
      </c>
      <c r="F29" s="14">
        <f t="shared" si="1"/>
        <v>1.5500666666666667</v>
      </c>
      <c r="G29" s="15">
        <v>1</v>
      </c>
    </row>
    <row r="30" spans="1:7" s="16" customFormat="1" x14ac:dyDescent="0.2">
      <c r="A30" s="11" t="s">
        <v>46</v>
      </c>
      <c r="B30" s="12" t="s">
        <v>47</v>
      </c>
      <c r="C30" s="13">
        <v>42338</v>
      </c>
      <c r="D30" s="14">
        <v>236.31</v>
      </c>
      <c r="E30" s="14">
        <f t="shared" si="0"/>
        <v>23.631</v>
      </c>
      <c r="F30" s="14">
        <f t="shared" si="1"/>
        <v>1.5753999999999999</v>
      </c>
      <c r="G30" s="15">
        <v>1</v>
      </c>
    </row>
    <row r="31" spans="1:7" s="16" customFormat="1" x14ac:dyDescent="0.2">
      <c r="A31" s="11" t="s">
        <v>48</v>
      </c>
      <c r="B31" s="12" t="s">
        <v>49</v>
      </c>
      <c r="C31" s="13">
        <v>42338</v>
      </c>
      <c r="D31" s="14">
        <v>223</v>
      </c>
      <c r="E31" s="14">
        <f t="shared" si="0"/>
        <v>22.3</v>
      </c>
      <c r="F31" s="14">
        <f t="shared" si="1"/>
        <v>1.4866666666666668</v>
      </c>
      <c r="G31" s="15">
        <v>1</v>
      </c>
    </row>
    <row r="32" spans="1:7" s="16" customFormat="1" x14ac:dyDescent="0.2">
      <c r="A32" s="11" t="s">
        <v>50</v>
      </c>
      <c r="B32" s="12" t="s">
        <v>51</v>
      </c>
      <c r="C32" s="13">
        <v>42338</v>
      </c>
      <c r="D32" s="14">
        <v>283.83999999999997</v>
      </c>
      <c r="E32" s="14">
        <f t="shared" si="0"/>
        <v>28.384</v>
      </c>
      <c r="F32" s="14">
        <f t="shared" si="1"/>
        <v>1.8922666666666668</v>
      </c>
      <c r="G32" s="15">
        <v>1</v>
      </c>
    </row>
    <row r="33" spans="1:7" s="16" customFormat="1" x14ac:dyDescent="0.2">
      <c r="A33" s="11" t="s">
        <v>52</v>
      </c>
      <c r="B33" s="12" t="s">
        <v>53</v>
      </c>
      <c r="C33" s="13">
        <v>42338</v>
      </c>
      <c r="D33" s="14">
        <v>305.37</v>
      </c>
      <c r="E33" s="14">
        <f t="shared" si="0"/>
        <v>30.537000000000003</v>
      </c>
      <c r="F33" s="14">
        <f t="shared" si="1"/>
        <v>2.0358000000000001</v>
      </c>
      <c r="G33" s="15">
        <v>1</v>
      </c>
    </row>
    <row r="34" spans="1:7" s="16" customFormat="1" x14ac:dyDescent="0.2">
      <c r="A34" s="11" t="s">
        <v>54</v>
      </c>
      <c r="B34" s="12" t="s">
        <v>16</v>
      </c>
      <c r="C34" s="13">
        <v>42338</v>
      </c>
      <c r="D34" s="14">
        <v>2165.9</v>
      </c>
      <c r="E34" s="14">
        <f t="shared" si="0"/>
        <v>216.59000000000003</v>
      </c>
      <c r="F34" s="14">
        <f t="shared" si="1"/>
        <v>14.439333333333334</v>
      </c>
      <c r="G34" s="15">
        <v>1</v>
      </c>
    </row>
    <row r="35" spans="1:7" s="16" customFormat="1" ht="24" x14ac:dyDescent="0.2">
      <c r="A35" s="17" t="s">
        <v>55</v>
      </c>
      <c r="B35" s="21" t="s">
        <v>56</v>
      </c>
      <c r="C35" s="18">
        <v>42338</v>
      </c>
      <c r="D35" s="19">
        <v>4973.1000000000004</v>
      </c>
      <c r="E35" s="19">
        <f t="shared" si="0"/>
        <v>497.31000000000006</v>
      </c>
      <c r="F35" s="14">
        <f t="shared" si="1"/>
        <v>33.154000000000003</v>
      </c>
      <c r="G35" s="20">
        <v>1</v>
      </c>
    </row>
    <row r="36" spans="1:7" s="16" customFormat="1" x14ac:dyDescent="0.2">
      <c r="A36" s="11" t="s">
        <v>57</v>
      </c>
      <c r="B36" s="12" t="s">
        <v>53</v>
      </c>
      <c r="C36" s="13">
        <v>42338</v>
      </c>
      <c r="D36" s="14">
        <v>305.37</v>
      </c>
      <c r="E36" s="14">
        <f t="shared" si="0"/>
        <v>30.537000000000003</v>
      </c>
      <c r="F36" s="14">
        <f t="shared" si="1"/>
        <v>2.0358000000000001</v>
      </c>
      <c r="G36" s="15">
        <v>1</v>
      </c>
    </row>
    <row r="37" spans="1:7" s="24" customFormat="1" ht="24" x14ac:dyDescent="0.2">
      <c r="A37" s="11" t="s">
        <v>58</v>
      </c>
      <c r="B37" s="22" t="s">
        <v>59</v>
      </c>
      <c r="C37" s="13" t="s">
        <v>60</v>
      </c>
      <c r="D37" s="23">
        <v>17133.599999999999</v>
      </c>
      <c r="E37" s="23">
        <f t="shared" si="0"/>
        <v>1713.36</v>
      </c>
      <c r="F37" s="14">
        <f t="shared" si="1"/>
        <v>114.224</v>
      </c>
      <c r="G37" s="15">
        <v>1</v>
      </c>
    </row>
    <row r="38" spans="1:7" s="16" customFormat="1" x14ac:dyDescent="0.2">
      <c r="A38" s="11" t="s">
        <v>61</v>
      </c>
      <c r="B38" s="12" t="s">
        <v>62</v>
      </c>
      <c r="C38" s="13" t="s">
        <v>60</v>
      </c>
      <c r="D38" s="14">
        <v>667.92</v>
      </c>
      <c r="E38" s="23">
        <f t="shared" si="0"/>
        <v>66.792000000000002</v>
      </c>
      <c r="F38" s="14">
        <f t="shared" si="1"/>
        <v>4.4527999999999999</v>
      </c>
      <c r="G38" s="15">
        <v>1</v>
      </c>
    </row>
    <row r="39" spans="1:7" s="16" customFormat="1" x14ac:dyDescent="0.2">
      <c r="A39" s="11" t="s">
        <v>63</v>
      </c>
      <c r="B39" s="12" t="s">
        <v>64</v>
      </c>
      <c r="C39" s="13" t="s">
        <v>60</v>
      </c>
      <c r="D39" s="14">
        <v>1064.8</v>
      </c>
      <c r="E39" s="23">
        <f t="shared" si="0"/>
        <v>106.48</v>
      </c>
      <c r="F39" s="14">
        <f t="shared" si="1"/>
        <v>7.0986666666666665</v>
      </c>
      <c r="G39" s="15">
        <v>1</v>
      </c>
    </row>
    <row r="40" spans="1:7" s="16" customFormat="1" x14ac:dyDescent="0.2">
      <c r="A40" s="11" t="s">
        <v>65</v>
      </c>
      <c r="B40" s="12" t="s">
        <v>66</v>
      </c>
      <c r="C40" s="13">
        <v>42338</v>
      </c>
      <c r="D40" s="14">
        <v>7489.9</v>
      </c>
      <c r="E40" s="23">
        <f t="shared" si="0"/>
        <v>748.99</v>
      </c>
      <c r="F40" s="14">
        <f t="shared" si="1"/>
        <v>49.932666666666663</v>
      </c>
      <c r="G40" s="15">
        <v>1</v>
      </c>
    </row>
    <row r="41" spans="1:7" s="16" customFormat="1" x14ac:dyDescent="0.2">
      <c r="A41" s="11" t="s">
        <v>67</v>
      </c>
      <c r="B41" s="12" t="s">
        <v>29</v>
      </c>
      <c r="C41" s="13" t="s">
        <v>60</v>
      </c>
      <c r="D41" s="14">
        <v>216.3</v>
      </c>
      <c r="E41" s="23">
        <f t="shared" si="0"/>
        <v>21.630000000000003</v>
      </c>
      <c r="F41" s="14">
        <f t="shared" si="1"/>
        <v>1.4420000000000002</v>
      </c>
      <c r="G41" s="15">
        <v>1</v>
      </c>
    </row>
    <row r="42" spans="1:7" s="16" customFormat="1" x14ac:dyDescent="0.2">
      <c r="A42" s="11" t="s">
        <v>68</v>
      </c>
      <c r="B42" s="12" t="s">
        <v>69</v>
      </c>
      <c r="C42" s="13" t="s">
        <v>60</v>
      </c>
      <c r="D42" s="14">
        <v>9819.15</v>
      </c>
      <c r="E42" s="23">
        <f t="shared" si="0"/>
        <v>981.91499999999996</v>
      </c>
      <c r="F42" s="14">
        <f t="shared" si="1"/>
        <v>65.460999999999999</v>
      </c>
      <c r="G42" s="15">
        <v>1</v>
      </c>
    </row>
    <row r="43" spans="1:7" s="16" customFormat="1" x14ac:dyDescent="0.2">
      <c r="A43" s="11" t="s">
        <v>70</v>
      </c>
      <c r="B43" s="12" t="s">
        <v>71</v>
      </c>
      <c r="C43" s="13" t="s">
        <v>60</v>
      </c>
      <c r="D43" s="14">
        <v>617.1</v>
      </c>
      <c r="E43" s="23">
        <f t="shared" si="0"/>
        <v>61.710000000000008</v>
      </c>
      <c r="F43" s="14">
        <f t="shared" si="1"/>
        <v>4.1140000000000008</v>
      </c>
      <c r="G43" s="15">
        <v>1</v>
      </c>
    </row>
    <row r="44" spans="1:7" s="16" customFormat="1" x14ac:dyDescent="0.2">
      <c r="A44" s="11" t="s">
        <v>72</v>
      </c>
      <c r="B44" s="12" t="s">
        <v>73</v>
      </c>
      <c r="C44" s="13" t="s">
        <v>60</v>
      </c>
      <c r="D44" s="14">
        <v>1881.55</v>
      </c>
      <c r="E44" s="23">
        <f t="shared" si="0"/>
        <v>188.155</v>
      </c>
      <c r="F44" s="14">
        <f t="shared" si="1"/>
        <v>12.543666666666667</v>
      </c>
      <c r="G44" s="15">
        <v>1</v>
      </c>
    </row>
    <row r="45" spans="1:7" s="16" customFormat="1" x14ac:dyDescent="0.2">
      <c r="A45" s="11" t="s">
        <v>74</v>
      </c>
      <c r="B45" s="12" t="s">
        <v>14</v>
      </c>
      <c r="C45" s="13" t="s">
        <v>60</v>
      </c>
      <c r="D45" s="14">
        <v>1881.55</v>
      </c>
      <c r="E45" s="23">
        <f t="shared" si="0"/>
        <v>188.155</v>
      </c>
      <c r="F45" s="14">
        <f t="shared" si="1"/>
        <v>12.543666666666667</v>
      </c>
      <c r="G45" s="15">
        <v>1</v>
      </c>
    </row>
    <row r="46" spans="1:7" s="16" customFormat="1" x14ac:dyDescent="0.2">
      <c r="A46" s="11" t="s">
        <v>15</v>
      </c>
      <c r="B46" s="12" t="s">
        <v>16</v>
      </c>
      <c r="C46" s="13" t="s">
        <v>60</v>
      </c>
      <c r="D46" s="14">
        <v>2165.9</v>
      </c>
      <c r="E46" s="23">
        <f t="shared" si="0"/>
        <v>216.59000000000003</v>
      </c>
      <c r="F46" s="14">
        <f t="shared" si="1"/>
        <v>14.439333333333334</v>
      </c>
      <c r="G46" s="15">
        <v>1</v>
      </c>
    </row>
    <row r="47" spans="1:7" s="16" customFormat="1" x14ac:dyDescent="0.2">
      <c r="A47" s="11" t="s">
        <v>75</v>
      </c>
      <c r="B47" s="12" t="s">
        <v>14</v>
      </c>
      <c r="C47" s="13" t="s">
        <v>60</v>
      </c>
      <c r="D47" s="14">
        <v>1881.55</v>
      </c>
      <c r="E47" s="23">
        <f t="shared" si="0"/>
        <v>188.155</v>
      </c>
      <c r="F47" s="14">
        <f t="shared" si="1"/>
        <v>12.543666666666667</v>
      </c>
      <c r="G47" s="15">
        <v>1</v>
      </c>
    </row>
    <row r="48" spans="1:7" s="16" customFormat="1" x14ac:dyDescent="0.2">
      <c r="A48" s="11" t="s">
        <v>13</v>
      </c>
      <c r="B48" s="12" t="s">
        <v>14</v>
      </c>
      <c r="C48" s="13" t="s">
        <v>60</v>
      </c>
      <c r="D48" s="14">
        <v>1881.55</v>
      </c>
      <c r="E48" s="23">
        <f t="shared" si="0"/>
        <v>188.155</v>
      </c>
      <c r="F48" s="14">
        <f t="shared" si="1"/>
        <v>12.543666666666667</v>
      </c>
      <c r="G48" s="15">
        <v>1</v>
      </c>
    </row>
    <row r="49" spans="1:7" s="16" customFormat="1" ht="24" x14ac:dyDescent="0.2">
      <c r="A49" s="11" t="s">
        <v>58</v>
      </c>
      <c r="B49" s="12" t="s">
        <v>59</v>
      </c>
      <c r="C49" s="13" t="s">
        <v>60</v>
      </c>
      <c r="D49" s="14">
        <v>17133.599999999999</v>
      </c>
      <c r="E49" s="23">
        <f t="shared" si="0"/>
        <v>1713.36</v>
      </c>
      <c r="F49" s="14">
        <f t="shared" si="1"/>
        <v>114.224</v>
      </c>
      <c r="G49" s="15">
        <v>1</v>
      </c>
    </row>
    <row r="50" spans="1:7" s="16" customFormat="1" x14ac:dyDescent="0.2">
      <c r="A50" s="11" t="s">
        <v>76</v>
      </c>
      <c r="B50" s="12" t="s">
        <v>77</v>
      </c>
      <c r="C50" s="13" t="s">
        <v>60</v>
      </c>
      <c r="D50" s="14">
        <v>2244.5500000000002</v>
      </c>
      <c r="E50" s="23">
        <f t="shared" si="0"/>
        <v>224.45500000000004</v>
      </c>
      <c r="F50" s="14">
        <f t="shared" si="1"/>
        <v>14.963666666666668</v>
      </c>
      <c r="G50" s="15">
        <v>1</v>
      </c>
    </row>
    <row r="51" spans="1:7" s="24" customFormat="1" x14ac:dyDescent="0.2">
      <c r="A51" s="11">
        <v>20150446</v>
      </c>
      <c r="B51" s="22" t="s">
        <v>78</v>
      </c>
      <c r="C51" s="13" t="s">
        <v>60</v>
      </c>
      <c r="D51" s="23">
        <v>535.98</v>
      </c>
      <c r="E51" s="23">
        <f t="shared" si="0"/>
        <v>53.598000000000006</v>
      </c>
      <c r="F51" s="14">
        <f t="shared" si="1"/>
        <v>3.5732000000000008</v>
      </c>
      <c r="G51" s="25">
        <v>1</v>
      </c>
    </row>
    <row r="52" spans="1:7" s="24" customFormat="1" x14ac:dyDescent="0.2">
      <c r="A52" s="11">
        <v>20150437</v>
      </c>
      <c r="B52" s="22" t="s">
        <v>79</v>
      </c>
      <c r="C52" s="13" t="s">
        <v>60</v>
      </c>
      <c r="D52" s="23">
        <v>178.62</v>
      </c>
      <c r="E52" s="23">
        <f t="shared" si="0"/>
        <v>17.862000000000002</v>
      </c>
      <c r="F52" s="14">
        <f t="shared" si="1"/>
        <v>1.1908000000000001</v>
      </c>
      <c r="G52" s="25">
        <v>1</v>
      </c>
    </row>
    <row r="53" spans="1:7" s="24" customFormat="1" x14ac:dyDescent="0.2">
      <c r="A53" s="11">
        <v>20150443</v>
      </c>
      <c r="B53" s="22" t="s">
        <v>80</v>
      </c>
      <c r="C53" s="13" t="s">
        <v>60</v>
      </c>
      <c r="D53" s="23">
        <v>164.7</v>
      </c>
      <c r="E53" s="23">
        <f t="shared" si="0"/>
        <v>16.47</v>
      </c>
      <c r="F53" s="14">
        <f t="shared" si="1"/>
        <v>1.0979999999999999</v>
      </c>
      <c r="G53" s="25">
        <v>1</v>
      </c>
    </row>
    <row r="54" spans="1:7" s="24" customFormat="1" x14ac:dyDescent="0.2">
      <c r="A54" s="11">
        <v>20150456</v>
      </c>
      <c r="B54" s="22" t="s">
        <v>81</v>
      </c>
      <c r="C54" s="13" t="s">
        <v>60</v>
      </c>
      <c r="D54" s="23">
        <v>209.6</v>
      </c>
      <c r="E54" s="23">
        <f t="shared" si="0"/>
        <v>20.96</v>
      </c>
      <c r="F54" s="14">
        <f t="shared" si="1"/>
        <v>1.3973333333333335</v>
      </c>
      <c r="G54" s="25">
        <v>1</v>
      </c>
    </row>
    <row r="55" spans="1:7" s="24" customFormat="1" x14ac:dyDescent="0.2">
      <c r="A55" s="11">
        <v>20150451</v>
      </c>
      <c r="B55" s="22" t="s">
        <v>82</v>
      </c>
      <c r="C55" s="13" t="s">
        <v>60</v>
      </c>
      <c r="D55" s="23">
        <v>170.43</v>
      </c>
      <c r="E55" s="23">
        <f t="shared" si="0"/>
        <v>17.043000000000003</v>
      </c>
      <c r="F55" s="14">
        <f t="shared" si="1"/>
        <v>1.1362000000000001</v>
      </c>
      <c r="G55" s="25">
        <v>1</v>
      </c>
    </row>
    <row r="56" spans="1:7" s="24" customFormat="1" x14ac:dyDescent="0.2">
      <c r="A56" s="11">
        <v>20150455</v>
      </c>
      <c r="B56" s="22" t="s">
        <v>83</v>
      </c>
      <c r="C56" s="26" t="s">
        <v>60</v>
      </c>
      <c r="D56" s="23">
        <v>205.25</v>
      </c>
      <c r="E56" s="23">
        <f t="shared" si="0"/>
        <v>20.525000000000002</v>
      </c>
      <c r="F56" s="14">
        <f t="shared" si="1"/>
        <v>1.3683333333333336</v>
      </c>
      <c r="G56" s="25">
        <v>1</v>
      </c>
    </row>
    <row r="57" spans="1:7" s="24" customFormat="1" x14ac:dyDescent="0.2">
      <c r="A57" s="11">
        <v>20150452</v>
      </c>
      <c r="B57" s="22" t="s">
        <v>84</v>
      </c>
      <c r="C57" s="26" t="s">
        <v>60</v>
      </c>
      <c r="D57" s="23">
        <v>170.43</v>
      </c>
      <c r="E57" s="23">
        <f t="shared" si="0"/>
        <v>17.043000000000003</v>
      </c>
      <c r="F57" s="14">
        <f t="shared" si="1"/>
        <v>1.1362000000000001</v>
      </c>
      <c r="G57" s="25">
        <v>1</v>
      </c>
    </row>
    <row r="58" spans="1:7" s="24" customFormat="1" x14ac:dyDescent="0.2">
      <c r="A58" s="11">
        <v>20150448</v>
      </c>
      <c r="B58" s="22" t="s">
        <v>85</v>
      </c>
      <c r="C58" s="26" t="s">
        <v>60</v>
      </c>
      <c r="D58" s="23">
        <v>172.32</v>
      </c>
      <c r="E58" s="23">
        <f t="shared" si="0"/>
        <v>17.231999999999999</v>
      </c>
      <c r="F58" s="14">
        <f t="shared" si="1"/>
        <v>1.1488</v>
      </c>
      <c r="G58" s="25">
        <v>1</v>
      </c>
    </row>
    <row r="59" spans="1:7" s="24" customFormat="1" x14ac:dyDescent="0.2">
      <c r="A59" s="11">
        <v>20150445</v>
      </c>
      <c r="B59" s="22" t="s">
        <v>86</v>
      </c>
      <c r="C59" s="26" t="s">
        <v>60</v>
      </c>
      <c r="D59" s="23">
        <v>141.28</v>
      </c>
      <c r="E59" s="23">
        <f t="shared" si="0"/>
        <v>14.128</v>
      </c>
      <c r="F59" s="14">
        <f t="shared" si="1"/>
        <v>0.94186666666666663</v>
      </c>
      <c r="G59" s="25">
        <v>1</v>
      </c>
    </row>
    <row r="60" spans="1:7" s="24" customFormat="1" x14ac:dyDescent="0.2">
      <c r="A60" s="11">
        <v>20150453</v>
      </c>
      <c r="B60" s="22" t="s">
        <v>87</v>
      </c>
      <c r="C60" s="26" t="s">
        <v>60</v>
      </c>
      <c r="D60" s="23">
        <v>376.32</v>
      </c>
      <c r="E60" s="23">
        <f t="shared" si="0"/>
        <v>37.631999999999998</v>
      </c>
      <c r="F60" s="14">
        <f t="shared" si="1"/>
        <v>2.5087999999999999</v>
      </c>
      <c r="G60" s="25">
        <v>1</v>
      </c>
    </row>
    <row r="61" spans="1:7" s="24" customFormat="1" x14ac:dyDescent="0.2">
      <c r="A61" s="11">
        <v>20150441</v>
      </c>
      <c r="B61" s="22" t="s">
        <v>88</v>
      </c>
      <c r="C61" s="26" t="s">
        <v>60</v>
      </c>
      <c r="D61" s="23">
        <v>63.98</v>
      </c>
      <c r="E61" s="23">
        <f t="shared" si="0"/>
        <v>6.3979999999999997</v>
      </c>
      <c r="F61" s="14">
        <f t="shared" si="1"/>
        <v>0.42653333333333332</v>
      </c>
      <c r="G61" s="25">
        <v>1</v>
      </c>
    </row>
    <row r="62" spans="1:7" s="24" customFormat="1" x14ac:dyDescent="0.2">
      <c r="A62" s="11">
        <v>20150442</v>
      </c>
      <c r="B62" s="22" t="s">
        <v>89</v>
      </c>
      <c r="C62" s="26" t="s">
        <v>60</v>
      </c>
      <c r="D62" s="23">
        <v>176.12</v>
      </c>
      <c r="E62" s="23">
        <f t="shared" si="0"/>
        <v>17.612000000000002</v>
      </c>
      <c r="F62" s="14">
        <f t="shared" si="1"/>
        <v>1.1741333333333335</v>
      </c>
      <c r="G62" s="25">
        <v>1</v>
      </c>
    </row>
    <row r="63" spans="1:7" s="24" customFormat="1" x14ac:dyDescent="0.2">
      <c r="A63" s="11">
        <v>20150450</v>
      </c>
      <c r="B63" s="22" t="s">
        <v>90</v>
      </c>
      <c r="C63" s="26" t="s">
        <v>60</v>
      </c>
      <c r="D63" s="23">
        <v>171.69</v>
      </c>
      <c r="E63" s="23">
        <f t="shared" si="0"/>
        <v>17.169</v>
      </c>
      <c r="F63" s="14">
        <f t="shared" si="1"/>
        <v>1.1446000000000001</v>
      </c>
      <c r="G63" s="25">
        <v>1</v>
      </c>
    </row>
    <row r="64" spans="1:7" x14ac:dyDescent="0.2">
      <c r="A64" s="33" t="s">
        <v>91</v>
      </c>
      <c r="B64" s="33"/>
      <c r="C64" s="34"/>
      <c r="D64" s="27">
        <f>SUM(D12:D63)</f>
        <v>110915.28</v>
      </c>
      <c r="E64" s="27">
        <f>SUM(E12:E63)</f>
        <v>11091.527999999997</v>
      </c>
      <c r="F64" s="27">
        <f>SUM(F12:F63)</f>
        <v>739.43520000000012</v>
      </c>
      <c r="G64" s="28"/>
    </row>
    <row r="65" spans="1:6" x14ac:dyDescent="0.2">
      <c r="E65" s="1" t="s">
        <v>92</v>
      </c>
      <c r="F65" s="29">
        <f>(689.99/2481618.32)*58966.9/12</f>
        <v>1.3662647408714594</v>
      </c>
    </row>
    <row r="66" spans="1:6" x14ac:dyDescent="0.2">
      <c r="F66" s="30">
        <f>SUM(F64:F65)</f>
        <v>740.80146474087155</v>
      </c>
    </row>
    <row r="67" spans="1:6" x14ac:dyDescent="0.2">
      <c r="E67" s="2" t="s">
        <v>93</v>
      </c>
      <c r="F67" s="29">
        <f>F66*0.21</f>
        <v>155.56830759558301</v>
      </c>
    </row>
    <row r="68" spans="1:6" x14ac:dyDescent="0.2">
      <c r="A68" s="2" t="s">
        <v>94</v>
      </c>
      <c r="F68" s="30">
        <f>SUM(F66:F67)</f>
        <v>896.36977233645462</v>
      </c>
    </row>
    <row r="69" spans="1:6" x14ac:dyDescent="0.2">
      <c r="A69" s="31">
        <v>63028067</v>
      </c>
    </row>
  </sheetData>
  <mergeCells count="2">
    <mergeCell ref="A9:G9"/>
    <mergeCell ref="A64:C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Iekārtas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2021-08-26T09:02:13Z</dcterms:modified>
</cp:coreProperties>
</file>